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1280A3F1-33CC-47A9-B972-F369C30AAB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G49" i="1" l="1"/>
  <c r="E49" i="1" l="1"/>
  <c r="C49" i="1"/>
  <c r="D49" i="1"/>
  <c r="B49" i="1"/>
</calcChain>
</file>

<file path=xl/sharedStrings.xml><?xml version="1.0" encoding="utf-8"?>
<sst xmlns="http://schemas.openxmlformats.org/spreadsheetml/2006/main" count="75" uniqueCount="50">
  <si>
    <t>決済日</t>
    <rPh sb="0" eb="3">
      <t>ケッサイビ</t>
    </rPh>
    <phoneticPr fontId="1"/>
  </si>
  <si>
    <t>商ＣＯ</t>
    <rPh sb="0" eb="1">
      <t>ショウ</t>
    </rPh>
    <phoneticPr fontId="1"/>
  </si>
  <si>
    <t>原価($)</t>
    <rPh sb="0" eb="2">
      <t>ゲンカ</t>
    </rPh>
    <phoneticPr fontId="1"/>
  </si>
  <si>
    <t>定価</t>
    <rPh sb="0" eb="2">
      <t>テイカ</t>
    </rPh>
    <phoneticPr fontId="1"/>
  </si>
  <si>
    <t>型番</t>
    <rPh sb="0" eb="2">
      <t>カタバン</t>
    </rPh>
    <phoneticPr fontId="1"/>
  </si>
  <si>
    <t>サイズ</t>
    <phoneticPr fontId="1"/>
  </si>
  <si>
    <t>区分</t>
    <rPh sb="0" eb="2">
      <t>クブン</t>
    </rPh>
    <phoneticPr fontId="1"/>
  </si>
  <si>
    <t>Y</t>
    <phoneticPr fontId="1"/>
  </si>
  <si>
    <t>z</t>
    <phoneticPr fontId="1"/>
  </si>
  <si>
    <t>為替相場</t>
    <rPh sb="0" eb="2">
      <t>カワセ</t>
    </rPh>
    <rPh sb="2" eb="4">
      <t>ソウバ</t>
    </rPh>
    <phoneticPr fontId="1"/>
  </si>
  <si>
    <t>商CO</t>
    <rPh sb="0" eb="1">
      <t>ショウ</t>
    </rPh>
    <phoneticPr fontId="1"/>
  </si>
  <si>
    <t>分類</t>
    <rPh sb="0" eb="2">
      <t>ブンルイ</t>
    </rPh>
    <phoneticPr fontId="1"/>
  </si>
  <si>
    <t>10番台</t>
    <rPh sb="2" eb="4">
      <t>バンダイ</t>
    </rPh>
    <phoneticPr fontId="1"/>
  </si>
  <si>
    <t>20番台</t>
    <rPh sb="2" eb="4">
      <t>バンダイ</t>
    </rPh>
    <phoneticPr fontId="1"/>
  </si>
  <si>
    <t>30番台</t>
    <rPh sb="2" eb="4">
      <t>バンダイ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</si>
  <si>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</si>
  <si>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</si>
  <si>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</si>
  <si>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M</t>
    <phoneticPr fontId="1"/>
  </si>
  <si>
    <t>L</t>
    <phoneticPr fontId="1"/>
  </si>
  <si>
    <t>101Z</t>
    <phoneticPr fontId="1"/>
  </si>
  <si>
    <t>102X</t>
    <phoneticPr fontId="1"/>
  </si>
  <si>
    <t>103Y</t>
    <phoneticPr fontId="1"/>
  </si>
  <si>
    <t>104Z</t>
    <phoneticPr fontId="1"/>
  </si>
  <si>
    <t>決済日</t>
    <rPh sb="0" eb="3">
      <t>ケッサイビ</t>
    </rPh>
    <phoneticPr fontId="1"/>
  </si>
  <si>
    <t>商CO</t>
    <rPh sb="0" eb="1">
      <t>ショウ</t>
    </rPh>
    <phoneticPr fontId="1"/>
  </si>
  <si>
    <t>仕入数</t>
    <rPh sb="0" eb="2">
      <t>シイレ</t>
    </rPh>
    <rPh sb="2" eb="3">
      <t>スウ</t>
    </rPh>
    <phoneticPr fontId="1"/>
  </si>
  <si>
    <t>原価</t>
    <rPh sb="0" eb="2">
      <t>ゲンカ</t>
    </rPh>
    <phoneticPr fontId="1"/>
  </si>
  <si>
    <t>仕入額</t>
    <rPh sb="0" eb="2">
      <t>シイレ</t>
    </rPh>
    <rPh sb="2" eb="3">
      <t>ガク</t>
    </rPh>
    <phoneticPr fontId="1"/>
  </si>
  <si>
    <t>得CO</t>
    <rPh sb="0" eb="1">
      <t>トク</t>
    </rPh>
    <phoneticPr fontId="1"/>
  </si>
  <si>
    <t>区分</t>
    <rPh sb="0" eb="2">
      <t>クブン</t>
    </rPh>
    <phoneticPr fontId="1"/>
  </si>
  <si>
    <t>売上数</t>
    <rPh sb="0" eb="2">
      <t>ウリアゲ</t>
    </rPh>
    <rPh sb="2" eb="3">
      <t>スウ</t>
    </rPh>
    <phoneticPr fontId="1"/>
  </si>
  <si>
    <t>割引率</t>
    <rPh sb="0" eb="2">
      <t>ワリビキ</t>
    </rPh>
    <rPh sb="2" eb="3">
      <t>リツ</t>
    </rPh>
    <phoneticPr fontId="1"/>
  </si>
  <si>
    <t>売価</t>
    <rPh sb="0" eb="2">
      <t>バイカ</t>
    </rPh>
    <phoneticPr fontId="1"/>
  </si>
  <si>
    <t>売上額</t>
    <rPh sb="0" eb="2">
      <t>ウリアゲ</t>
    </rPh>
    <rPh sb="2" eb="3">
      <t>ガク</t>
    </rPh>
    <phoneticPr fontId="1"/>
  </si>
  <si>
    <t>商品名</t>
    <rPh sb="0" eb="3">
      <t>ショウヒンメイ</t>
    </rPh>
    <phoneticPr fontId="1"/>
  </si>
  <si>
    <t>利益額</t>
    <rPh sb="0" eb="2">
      <t>リエキ</t>
    </rPh>
    <rPh sb="2" eb="3">
      <t>ガク</t>
    </rPh>
    <phoneticPr fontId="1"/>
  </si>
  <si>
    <t>判定</t>
    <rPh sb="0" eb="2">
      <t>ハンテイ</t>
    </rPh>
    <phoneticPr fontId="1"/>
  </si>
  <si>
    <t>合計</t>
    <rPh sb="0" eb="2">
      <t>ゴウケイ</t>
    </rPh>
    <phoneticPr fontId="1"/>
  </si>
  <si>
    <t>－</t>
    <phoneticPr fontId="1"/>
  </si>
  <si>
    <t>－</t>
    <phoneticPr fontId="1"/>
  </si>
  <si>
    <t>仕入データ表</t>
    <rPh sb="0" eb="2">
      <t>シイレ</t>
    </rPh>
    <rPh sb="5" eb="6">
      <t>ヒョウ</t>
    </rPh>
    <phoneticPr fontId="1"/>
  </si>
  <si>
    <t>売上データ表</t>
    <rPh sb="0" eb="2">
      <t>ウリアゲ</t>
    </rPh>
    <rPh sb="5" eb="6">
      <t>ヒョウ</t>
    </rPh>
    <phoneticPr fontId="1"/>
  </si>
  <si>
    <t>商品別売上額一覧表</t>
    <rPh sb="0" eb="2">
      <t>ショウヒン</t>
    </rPh>
    <rPh sb="2" eb="3">
      <t>ベツ</t>
    </rPh>
    <rPh sb="3" eb="5">
      <t>ウリアゲ</t>
    </rPh>
    <rPh sb="5" eb="6">
      <t>ガク</t>
    </rPh>
    <rPh sb="6" eb="8">
      <t>イチラン</t>
    </rPh>
    <rPh sb="8" eb="9">
      <t>ヒョウ</t>
    </rPh>
    <phoneticPr fontId="1"/>
  </si>
  <si>
    <t>商品テーブル</t>
    <rPh sb="0" eb="2">
      <t>ショウヒン</t>
    </rPh>
    <phoneticPr fontId="1"/>
  </si>
  <si>
    <t>為替相場テーブル</t>
    <rPh sb="0" eb="2">
      <t>カワセ</t>
    </rPh>
    <rPh sb="2" eb="4">
      <t>ソウバ</t>
    </rPh>
    <phoneticPr fontId="1"/>
  </si>
  <si>
    <t>割引率表</t>
    <rPh sb="0" eb="2">
      <t>ワリビキ</t>
    </rPh>
    <rPh sb="2" eb="3">
      <t>リツ</t>
    </rPh>
    <rPh sb="3" eb="4">
      <t>ヒョウ</t>
    </rPh>
    <phoneticPr fontId="1"/>
  </si>
  <si>
    <t>分類表</t>
    <rPh sb="0" eb="2">
      <t>ブンルイ</t>
    </rPh>
    <rPh sb="2" eb="3">
      <t>ヒョウ</t>
    </rPh>
    <phoneticPr fontId="1"/>
  </si>
  <si>
    <t>※型番は商COの１の位とする。</t>
    <rPh sb="1" eb="3">
      <t>カタバン</t>
    </rPh>
    <rPh sb="4" eb="5">
      <t>ショウ</t>
    </rPh>
    <rPh sb="10" eb="11">
      <t>クライ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</si>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</sst>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0%"/>
    <numFmt numFmtId="178" formatCode="#,##0;[Red]#,##0"/>
    <numFmt numFmtId="179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9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top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workbookViewId="0">
      <selection activeCell="K19" sqref="K19"/>
    </sheetView>
  </sheetViews>
  <sheetFormatPr defaultRowHeight="18" x14ac:dyDescent="0.45"/>
  <cols>
    <col min="1" max="7" width="6.796875" bestFit="1" customWidth="1"/>
    <col min="8" max="8" width="4.69921875" customWidth="1"/>
    <col min="9" max="9" width="6.796875" bestFit="1" customWidth="1"/>
    <col min="10" max="10" width="7.3984375" bestFit="1" customWidth="1"/>
    <col min="11" max="11" width="5.8984375" bestFit="1" customWidth="1"/>
    <col min="12" max="12" width="5.296875" bestFit="1" customWidth="1"/>
    <col min="13" max="13" width="6.796875" bestFit="1" customWidth="1"/>
    <col min="14" max="14" width="8.59765625" bestFit="1" customWidth="1"/>
    <col min="15" max="15" width="7" bestFit="1" customWidth="1"/>
    <col min="16" max="16" width="6.19921875" bestFit="1" customWidth="1"/>
    <col min="17" max="17" width="9.8984375" bestFit="1" customWidth="1"/>
    <col min="18" max="18" width="8.8984375" bestFit="1" customWidth="1"/>
    <col min="19" max="19" width="9.8984375" bestFit="1" customWidth="1"/>
    <col min="20" max="20" width="11.3984375" bestFit="1" customWidth="1"/>
  </cols>
  <sheetData>
    <row r="1" spans="1:16" x14ac:dyDescent="0.45">
      <c r="A1" s="17" t="s">
        <v>41</v>
      </c>
      <c r="B1" s="17"/>
      <c r="C1" s="17"/>
      <c r="D1" s="17"/>
      <c r="E1" s="17"/>
      <c r="F1" s="12"/>
      <c r="G1" s="12"/>
    </row>
    <row r="2" spans="1:16" x14ac:dyDescent="0.45">
      <c r="A2" s="13" t="s">
        <v>24</v>
      </c>
      <c r="B2" s="13" t="s">
        <v>25</v>
      </c>
      <c r="C2" s="13" t="s">
        <v>26</v>
      </c>
      <c r="D2" s="13" t="s">
        <v>27</v>
      </c>
      <c r="E2" s="13" t="s">
        <v>28</v>
      </c>
      <c r="F2" s="12"/>
      <c r="G2" s="12"/>
      <c r="I2" s="19" t="s">
        <v>44</v>
      </c>
      <c r="J2" s="19"/>
      <c r="K2" s="19"/>
      <c r="M2" s="19" t="s">
        <v>45</v>
      </c>
      <c r="N2" s="19"/>
    </row>
    <row r="3" spans="1:16" x14ac:dyDescent="0.45">
      <c r="A3" s="23">
        <v>44145</v>
      </c>
      <c r="B3" s="14">
        <v>11</v>
      </c>
      <c r="C3" s="15">
        <v>167</v>
      </c>
      <c r="D3" s="15"/>
      <c r="E3" s="15"/>
      <c r="F3" s="12"/>
      <c r="G3" s="12"/>
      <c r="I3" s="1" t="s">
        <v>1</v>
      </c>
      <c r="J3" s="1" t="s">
        <v>2</v>
      </c>
      <c r="K3" s="1" t="s">
        <v>3</v>
      </c>
      <c r="M3" s="1" t="s">
        <v>0</v>
      </c>
      <c r="N3" s="1" t="s">
        <v>9</v>
      </c>
    </row>
    <row r="4" spans="1:16" x14ac:dyDescent="0.45">
      <c r="A4" s="23">
        <v>44145</v>
      </c>
      <c r="B4" s="14">
        <v>12</v>
      </c>
      <c r="C4" s="15">
        <v>252</v>
      </c>
      <c r="D4" s="15"/>
      <c r="E4" s="15"/>
      <c r="F4" s="12"/>
      <c r="G4" s="12"/>
      <c r="I4" s="1">
        <v>11</v>
      </c>
      <c r="J4" s="1">
        <v>25.74</v>
      </c>
      <c r="K4" s="5">
        <v>3660</v>
      </c>
      <c r="M4" s="3">
        <v>44145</v>
      </c>
      <c r="N4" s="1">
        <v>110.25</v>
      </c>
    </row>
    <row r="5" spans="1:16" x14ac:dyDescent="0.45">
      <c r="A5" s="23">
        <v>44145</v>
      </c>
      <c r="B5" s="14">
        <v>21</v>
      </c>
      <c r="C5" s="15">
        <v>328</v>
      </c>
      <c r="D5" s="15"/>
      <c r="E5" s="15"/>
      <c r="F5" s="12"/>
      <c r="G5" s="12"/>
      <c r="I5" s="1">
        <v>12</v>
      </c>
      <c r="J5" s="1">
        <v>23.21</v>
      </c>
      <c r="K5" s="5">
        <v>3290</v>
      </c>
      <c r="M5" s="3">
        <v>44152</v>
      </c>
      <c r="N5" s="1">
        <v>111.64</v>
      </c>
    </row>
    <row r="6" spans="1:16" x14ac:dyDescent="0.45">
      <c r="A6" s="23">
        <v>44145</v>
      </c>
      <c r="B6" s="14">
        <v>22</v>
      </c>
      <c r="C6" s="15">
        <v>205</v>
      </c>
      <c r="D6" s="15"/>
      <c r="E6" s="15"/>
      <c r="F6" s="12"/>
      <c r="G6" s="12"/>
      <c r="I6" s="1">
        <v>21</v>
      </c>
      <c r="J6" s="1">
        <v>15.43</v>
      </c>
      <c r="K6" s="5">
        <v>2190</v>
      </c>
      <c r="M6" s="3">
        <v>44159</v>
      </c>
      <c r="N6" s="1">
        <v>112.83</v>
      </c>
    </row>
    <row r="7" spans="1:16" x14ac:dyDescent="0.45">
      <c r="A7" s="23">
        <v>44145</v>
      </c>
      <c r="B7" s="14">
        <v>31</v>
      </c>
      <c r="C7" s="15">
        <v>124</v>
      </c>
      <c r="D7" s="15"/>
      <c r="E7" s="15"/>
      <c r="F7" s="12"/>
      <c r="G7" s="12"/>
      <c r="I7" s="1">
        <v>22</v>
      </c>
      <c r="J7" s="1">
        <v>21.65</v>
      </c>
      <c r="K7" s="5">
        <v>3090</v>
      </c>
    </row>
    <row r="8" spans="1:16" x14ac:dyDescent="0.45">
      <c r="A8" s="23">
        <v>44152</v>
      </c>
      <c r="B8" s="14">
        <v>11</v>
      </c>
      <c r="C8" s="15">
        <v>130</v>
      </c>
      <c r="D8" s="15"/>
      <c r="E8" s="15"/>
      <c r="F8" s="12"/>
      <c r="G8" s="12"/>
      <c r="I8" s="1">
        <v>31</v>
      </c>
      <c r="J8" s="1">
        <v>22.59</v>
      </c>
      <c r="K8" s="5">
        <v>3230</v>
      </c>
    </row>
    <row r="9" spans="1:16" x14ac:dyDescent="0.45">
      <c r="A9" s="23">
        <v>44152</v>
      </c>
      <c r="B9" s="14">
        <v>12</v>
      </c>
      <c r="C9" s="15">
        <v>281</v>
      </c>
      <c r="D9" s="15"/>
      <c r="E9" s="15"/>
      <c r="F9" s="12"/>
      <c r="G9" s="12"/>
    </row>
    <row r="10" spans="1:16" x14ac:dyDescent="0.45">
      <c r="A10" s="23">
        <v>44152</v>
      </c>
      <c r="B10" s="14">
        <v>21</v>
      </c>
      <c r="C10" s="15">
        <v>142</v>
      </c>
      <c r="D10" s="15"/>
      <c r="E10" s="15"/>
      <c r="F10" s="12"/>
      <c r="G10" s="12"/>
      <c r="I10" s="19" t="s">
        <v>46</v>
      </c>
      <c r="J10" s="19"/>
      <c r="K10" s="19"/>
      <c r="L10" s="19"/>
      <c r="M10" s="19"/>
      <c r="O10" s="19" t="s">
        <v>47</v>
      </c>
      <c r="P10" s="19"/>
    </row>
    <row r="11" spans="1:16" x14ac:dyDescent="0.45">
      <c r="A11" s="23">
        <v>44152</v>
      </c>
      <c r="B11" s="14">
        <v>22</v>
      </c>
      <c r="C11" s="15">
        <v>125</v>
      </c>
      <c r="D11" s="15"/>
      <c r="E11" s="15"/>
      <c r="F11" s="12"/>
      <c r="G11" s="12"/>
      <c r="I11" s="20" t="s">
        <v>4</v>
      </c>
      <c r="J11" s="20" t="s">
        <v>5</v>
      </c>
      <c r="K11" s="20" t="s">
        <v>6</v>
      </c>
      <c r="L11" s="20"/>
      <c r="M11" s="20"/>
      <c r="O11" s="1" t="s">
        <v>10</v>
      </c>
      <c r="P11" s="1" t="s">
        <v>11</v>
      </c>
    </row>
    <row r="12" spans="1:16" x14ac:dyDescent="0.45">
      <c r="A12" s="23">
        <v>44152</v>
      </c>
      <c r="B12" s="14">
        <v>31</v>
      </c>
      <c r="C12" s="15">
        <v>289</v>
      </c>
      <c r="D12" s="15"/>
      <c r="E12" s="15"/>
      <c r="F12" s="12"/>
      <c r="G12" s="12"/>
      <c r="I12" s="20"/>
      <c r="J12" s="20"/>
      <c r="K12" s="14" t="s">
        <v>49</v>
      </c>
      <c r="L12" s="2" t="s">
        <v>7</v>
      </c>
      <c r="M12" s="2" t="s">
        <v>8</v>
      </c>
      <c r="O12" s="1" t="s">
        <v>12</v>
      </c>
      <c r="P12" s="1" t="s">
        <v>15</v>
      </c>
    </row>
    <row r="13" spans="1:16" x14ac:dyDescent="0.45">
      <c r="A13" s="23">
        <v>44159</v>
      </c>
      <c r="B13" s="14">
        <v>11</v>
      </c>
      <c r="C13" s="15">
        <v>209</v>
      </c>
      <c r="D13" s="15"/>
      <c r="E13" s="15"/>
      <c r="F13" s="12"/>
      <c r="G13" s="12"/>
      <c r="I13" s="1">
        <v>1</v>
      </c>
      <c r="J13" s="1" t="s">
        <v>18</v>
      </c>
      <c r="K13" s="4">
        <v>0.08</v>
      </c>
      <c r="L13" s="4">
        <v>7.0999999999999994E-2</v>
      </c>
      <c r="M13" s="4">
        <v>6.2E-2</v>
      </c>
      <c r="O13" s="1" t="s">
        <v>13</v>
      </c>
      <c r="P13" s="1" t="s">
        <v>16</v>
      </c>
    </row>
    <row r="14" spans="1:16" x14ac:dyDescent="0.45">
      <c r="A14" s="23">
        <v>44159</v>
      </c>
      <c r="B14" s="14">
        <v>12</v>
      </c>
      <c r="C14" s="15">
        <v>156</v>
      </c>
      <c r="D14" s="15"/>
      <c r="E14" s="15"/>
      <c r="F14" s="12"/>
      <c r="G14" s="12"/>
      <c r="I14" s="1">
        <v>2</v>
      </c>
      <c r="J14" s="1" t="s">
        <v>19</v>
      </c>
      <c r="K14" s="4">
        <v>8.3000000000000004E-2</v>
      </c>
      <c r="L14" s="4">
        <v>7.4999999999999997E-2</v>
      </c>
      <c r="M14" s="4">
        <v>6.7000000000000004E-2</v>
      </c>
      <c r="O14" s="1" t="s">
        <v>14</v>
      </c>
      <c r="P14" s="1" t="s">
        <v>17</v>
      </c>
    </row>
    <row r="15" spans="1:16" x14ac:dyDescent="0.45">
      <c r="A15" s="23">
        <v>44159</v>
      </c>
      <c r="B15" s="14">
        <v>21</v>
      </c>
      <c r="C15" s="15">
        <v>134</v>
      </c>
      <c r="D15" s="15"/>
      <c r="E15" s="15"/>
      <c r="F15" s="12"/>
      <c r="G15" s="12"/>
      <c r="I15" s="21" t="s">
        <v>48</v>
      </c>
      <c r="J15" s="21"/>
      <c r="K15" s="21"/>
      <c r="L15" s="21"/>
      <c r="M15" s="21"/>
    </row>
    <row r="16" spans="1:16" x14ac:dyDescent="0.45">
      <c r="A16" s="23">
        <v>44159</v>
      </c>
      <c r="B16" s="14">
        <v>22</v>
      </c>
      <c r="C16" s="15">
        <v>270</v>
      </c>
      <c r="D16" s="15"/>
      <c r="E16" s="15"/>
      <c r="F16" s="12"/>
      <c r="G16" s="12"/>
    </row>
    <row r="17" spans="1:7" x14ac:dyDescent="0.45">
      <c r="A17" s="23">
        <v>44159</v>
      </c>
      <c r="B17" s="14">
        <v>31</v>
      </c>
      <c r="C17" s="15">
        <v>193</v>
      </c>
      <c r="D17" s="15"/>
      <c r="E17" s="15"/>
      <c r="F17" s="12"/>
      <c r="G17" s="12"/>
    </row>
    <row r="18" spans="1:7" x14ac:dyDescent="0.45">
      <c r="A18" s="24"/>
      <c r="B18" s="13"/>
      <c r="C18" s="11"/>
      <c r="D18" s="11"/>
      <c r="E18" s="11"/>
      <c r="F18" s="12"/>
      <c r="G18" s="12"/>
    </row>
    <row r="19" spans="1:7" x14ac:dyDescent="0.45">
      <c r="A19" s="13" t="s">
        <v>38</v>
      </c>
      <c r="B19" s="13" t="s">
        <v>39</v>
      </c>
      <c r="C19" s="11"/>
      <c r="D19" s="13" t="s">
        <v>39</v>
      </c>
      <c r="E19" s="11"/>
    </row>
    <row r="21" spans="1:7" x14ac:dyDescent="0.45">
      <c r="A21" s="18" t="s">
        <v>42</v>
      </c>
      <c r="B21" s="18"/>
      <c r="C21" s="18"/>
      <c r="D21" s="18"/>
      <c r="E21" s="18"/>
      <c r="F21" s="18"/>
      <c r="G21" s="18"/>
    </row>
    <row r="22" spans="1:7" x14ac:dyDescent="0.45">
      <c r="A22" s="6" t="s">
        <v>29</v>
      </c>
      <c r="B22" s="6" t="s">
        <v>30</v>
      </c>
      <c r="C22" s="6" t="s">
        <v>25</v>
      </c>
      <c r="D22" s="6" t="s">
        <v>31</v>
      </c>
      <c r="E22" s="6" t="s">
        <v>32</v>
      </c>
      <c r="F22" s="6" t="s">
        <v>33</v>
      </c>
      <c r="G22" s="6" t="s">
        <v>34</v>
      </c>
    </row>
    <row r="23" spans="1:7" x14ac:dyDescent="0.45">
      <c r="A23" s="14" t="s">
        <v>20</v>
      </c>
      <c r="B23" s="14"/>
      <c r="C23" s="14">
        <v>11</v>
      </c>
      <c r="D23" s="14">
        <v>194</v>
      </c>
      <c r="E23" s="16"/>
      <c r="F23" s="15"/>
      <c r="G23" s="15"/>
    </row>
    <row r="24" spans="1:7" x14ac:dyDescent="0.45">
      <c r="A24" s="14" t="s">
        <v>20</v>
      </c>
      <c r="B24" s="14"/>
      <c r="C24" s="14">
        <v>12</v>
      </c>
      <c r="D24" s="14">
        <v>122</v>
      </c>
      <c r="E24" s="16"/>
      <c r="F24" s="15"/>
      <c r="G24" s="15"/>
    </row>
    <row r="25" spans="1:7" x14ac:dyDescent="0.45">
      <c r="A25" s="14" t="s">
        <v>20</v>
      </c>
      <c r="B25" s="14"/>
      <c r="C25" s="14">
        <v>21</v>
      </c>
      <c r="D25" s="14">
        <v>126</v>
      </c>
      <c r="E25" s="16"/>
      <c r="F25" s="15"/>
      <c r="G25" s="15"/>
    </row>
    <row r="26" spans="1:7" x14ac:dyDescent="0.45">
      <c r="A26" s="14" t="s">
        <v>20</v>
      </c>
      <c r="B26" s="14"/>
      <c r="C26" s="14">
        <v>31</v>
      </c>
      <c r="D26" s="14">
        <v>185</v>
      </c>
      <c r="E26" s="16"/>
      <c r="F26" s="15"/>
      <c r="G26" s="15"/>
    </row>
    <row r="27" spans="1:7" x14ac:dyDescent="0.45">
      <c r="A27" s="14" t="s">
        <v>21</v>
      </c>
      <c r="B27" s="14"/>
      <c r="C27" s="14">
        <v>11</v>
      </c>
      <c r="D27" s="14">
        <v>149</v>
      </c>
      <c r="E27" s="16"/>
      <c r="F27" s="15"/>
      <c r="G27" s="15"/>
    </row>
    <row r="28" spans="1:7" x14ac:dyDescent="0.45">
      <c r="A28" s="14" t="s">
        <v>21</v>
      </c>
      <c r="B28" s="14"/>
      <c r="C28" s="14">
        <v>12</v>
      </c>
      <c r="D28" s="14">
        <v>329</v>
      </c>
      <c r="E28" s="16"/>
      <c r="F28" s="15"/>
      <c r="G28" s="15"/>
    </row>
    <row r="29" spans="1:7" x14ac:dyDescent="0.45">
      <c r="A29" s="14" t="s">
        <v>21</v>
      </c>
      <c r="B29" s="14"/>
      <c r="C29" s="14">
        <v>22</v>
      </c>
      <c r="D29" s="14">
        <v>113</v>
      </c>
      <c r="E29" s="16"/>
      <c r="F29" s="15"/>
      <c r="G29" s="15"/>
    </row>
    <row r="30" spans="1:7" x14ac:dyDescent="0.45">
      <c r="A30" s="14" t="s">
        <v>21</v>
      </c>
      <c r="B30" s="14"/>
      <c r="C30" s="14">
        <v>31</v>
      </c>
      <c r="D30" s="14">
        <v>312</v>
      </c>
      <c r="E30" s="16"/>
      <c r="F30" s="15"/>
      <c r="G30" s="15"/>
    </row>
    <row r="31" spans="1:7" x14ac:dyDescent="0.45">
      <c r="A31" s="14" t="s">
        <v>22</v>
      </c>
      <c r="B31" s="14"/>
      <c r="C31" s="14">
        <v>11</v>
      </c>
      <c r="D31" s="14">
        <v>163</v>
      </c>
      <c r="E31" s="16"/>
      <c r="F31" s="15"/>
      <c r="G31" s="15"/>
    </row>
    <row r="32" spans="1:7" x14ac:dyDescent="0.45">
      <c r="A32" s="14" t="s">
        <v>22</v>
      </c>
      <c r="B32" s="14"/>
      <c r="C32" s="14">
        <v>12</v>
      </c>
      <c r="D32" s="14">
        <v>110</v>
      </c>
      <c r="E32" s="16"/>
      <c r="F32" s="15"/>
      <c r="G32" s="15"/>
    </row>
    <row r="33" spans="1:7" x14ac:dyDescent="0.45">
      <c r="A33" s="14" t="s">
        <v>22</v>
      </c>
      <c r="B33" s="14"/>
      <c r="C33" s="14">
        <v>21</v>
      </c>
      <c r="D33" s="14">
        <v>347</v>
      </c>
      <c r="E33" s="16"/>
      <c r="F33" s="15"/>
      <c r="G33" s="15"/>
    </row>
    <row r="34" spans="1:7" x14ac:dyDescent="0.45">
      <c r="A34" s="14" t="s">
        <v>22</v>
      </c>
      <c r="B34" s="14"/>
      <c r="C34" s="14">
        <v>22</v>
      </c>
      <c r="D34" s="14">
        <v>104</v>
      </c>
      <c r="E34" s="16"/>
      <c r="F34" s="15"/>
      <c r="G34" s="15"/>
    </row>
    <row r="35" spans="1:7" x14ac:dyDescent="0.45">
      <c r="A35" s="14" t="s">
        <v>23</v>
      </c>
      <c r="B35" s="14"/>
      <c r="C35" s="14">
        <v>12</v>
      </c>
      <c r="D35" s="14">
        <v>128</v>
      </c>
      <c r="E35" s="16"/>
      <c r="F35" s="15"/>
      <c r="G35" s="15"/>
    </row>
    <row r="36" spans="1:7" x14ac:dyDescent="0.45">
      <c r="A36" s="14" t="s">
        <v>23</v>
      </c>
      <c r="B36" s="14"/>
      <c r="C36" s="14">
        <v>21</v>
      </c>
      <c r="D36" s="14">
        <v>131</v>
      </c>
      <c r="E36" s="16"/>
      <c r="F36" s="15"/>
      <c r="G36" s="15"/>
    </row>
    <row r="37" spans="1:7" x14ac:dyDescent="0.45">
      <c r="A37" s="14" t="s">
        <v>23</v>
      </c>
      <c r="B37" s="14"/>
      <c r="C37" s="14">
        <v>22</v>
      </c>
      <c r="D37" s="14">
        <v>383</v>
      </c>
      <c r="E37" s="16"/>
      <c r="F37" s="15"/>
      <c r="G37" s="15"/>
    </row>
    <row r="38" spans="1:7" x14ac:dyDescent="0.45">
      <c r="A38" s="14" t="s">
        <v>23</v>
      </c>
      <c r="B38" s="14"/>
      <c r="C38" s="14">
        <v>31</v>
      </c>
      <c r="D38" s="14">
        <v>109</v>
      </c>
      <c r="E38" s="16"/>
      <c r="F38" s="15"/>
      <c r="G38" s="15"/>
    </row>
    <row r="39" spans="1:7" x14ac:dyDescent="0.45">
      <c r="A39" s="10"/>
      <c r="B39" s="10"/>
      <c r="C39" s="10"/>
      <c r="D39" s="10"/>
      <c r="E39" s="8"/>
      <c r="F39" s="11"/>
      <c r="G39" s="11"/>
    </row>
    <row r="40" spans="1:7" x14ac:dyDescent="0.45">
      <c r="A40" s="6" t="s">
        <v>38</v>
      </c>
      <c r="B40" s="6" t="s">
        <v>39</v>
      </c>
      <c r="C40" s="6" t="s">
        <v>39</v>
      </c>
      <c r="D40" s="11"/>
      <c r="E40" s="6" t="s">
        <v>40</v>
      </c>
      <c r="F40" s="6" t="s">
        <v>39</v>
      </c>
      <c r="G40" s="11"/>
    </row>
    <row r="42" spans="1:7" x14ac:dyDescent="0.45">
      <c r="A42" s="18" t="s">
        <v>43</v>
      </c>
      <c r="B42" s="18"/>
      <c r="C42" s="18"/>
      <c r="D42" s="18"/>
      <c r="E42" s="18"/>
      <c r="F42" s="18"/>
      <c r="G42" s="18"/>
    </row>
    <row r="43" spans="1:7" x14ac:dyDescent="0.45">
      <c r="A43" s="6" t="s">
        <v>25</v>
      </c>
      <c r="B43" s="6" t="s">
        <v>35</v>
      </c>
      <c r="C43" s="6" t="s">
        <v>28</v>
      </c>
      <c r="D43" s="6" t="s">
        <v>31</v>
      </c>
      <c r="E43" s="6" t="s">
        <v>34</v>
      </c>
      <c r="F43" s="6" t="s">
        <v>36</v>
      </c>
      <c r="G43" s="6" t="s">
        <v>37</v>
      </c>
    </row>
    <row r="44" spans="1:7" x14ac:dyDescent="0.45">
      <c r="A44" s="14">
        <v>11</v>
      </c>
      <c r="B44" s="14"/>
      <c r="C44" s="15"/>
      <c r="D44" s="15"/>
      <c r="E44" s="15"/>
      <c r="F44" s="15"/>
      <c r="G44" s="14"/>
    </row>
    <row r="45" spans="1:7" x14ac:dyDescent="0.45">
      <c r="A45" s="14">
        <v>12</v>
      </c>
      <c r="B45" s="14"/>
      <c r="C45" s="15"/>
      <c r="D45" s="15"/>
      <c r="E45" s="15"/>
      <c r="F45" s="15"/>
      <c r="G45" s="14"/>
    </row>
    <row r="46" spans="1:7" x14ac:dyDescent="0.45">
      <c r="A46" s="14">
        <v>21</v>
      </c>
      <c r="B46" s="14"/>
      <c r="C46" s="15"/>
      <c r="D46" s="15"/>
      <c r="E46" s="15"/>
      <c r="F46" s="15"/>
      <c r="G46" s="14"/>
    </row>
    <row r="47" spans="1:7" x14ac:dyDescent="0.45">
      <c r="A47" s="14">
        <v>22</v>
      </c>
      <c r="B47" s="14"/>
      <c r="C47" s="15"/>
      <c r="D47" s="15"/>
      <c r="E47" s="15"/>
      <c r="F47" s="15"/>
      <c r="G47" s="14"/>
    </row>
    <row r="48" spans="1:7" x14ac:dyDescent="0.45">
      <c r="A48" s="14">
        <v>31</v>
      </c>
      <c r="B48" s="14"/>
      <c r="C48" s="15"/>
      <c r="D48" s="15"/>
      <c r="E48" s="15"/>
      <c r="F48" s="15"/>
      <c r="G48" s="14"/>
    </row>
    <row r="49" spans="1:7" ht="18" customHeight="1" x14ac:dyDescent="0.45">
      <c r="A49" s="6"/>
      <c r="B49" s="7" t="str">
        <f>IF(AND(A49&gt;=30,RIGHT(A49,1)="1"),$P$14&amp;"-"&amp;$J$13,IF(AND(A49&gt;=20,RIGHT(A49,1)="1"),$P$13&amp;"-"&amp;$J$13,IF(AND(A49&gt;=10,RIGHT(A49,1)="1"),$P$12&amp;"-"&amp;$J$13,IF(AND(A49&gt;=30,RIGHT(A49,1)="2"),$P$14&amp;"-"&amp;$J$14,IF(AND(A49&gt;=20,RIGHT(A49,1)="2"),$P$13&amp;"-"&amp;$J$14,IF(AND(A49&gt;=10,RIGHT(A49,1)="2"),$P$12&amp;"-"&amp;$J$14,""))))))</f>
        <v/>
      </c>
      <c r="C49" s="11" t="str">
        <f t="shared" ref="C49" si="0">IF($A49="","",SUMIF($B$3:$B$17,$A49,$E$3:$E$17))</f>
        <v/>
      </c>
      <c r="D49" s="11" t="str">
        <f t="shared" ref="D49" si="1">IF($A49="","",SUMIF($C$23:$C$38,$A49,$D$23:$D$38))</f>
        <v/>
      </c>
      <c r="E49" s="11" t="str">
        <f t="shared" ref="E49" si="2">IF($A49="","",SUMIF($C$23:$C$38,$A49,$G$23:$G$38))</f>
        <v/>
      </c>
      <c r="F49" s="11" t="str">
        <f t="shared" ref="F49" si="3">IF($A49="","",E49-C49)</f>
        <v/>
      </c>
      <c r="G49" s="9" t="str">
        <f>IF(A49="","",IF(D49&gt;AVERAGE($D$44:$D$49),"*",""))</f>
        <v/>
      </c>
    </row>
    <row r="50" spans="1:7" x14ac:dyDescent="0.45">
      <c r="A50" s="6" t="s">
        <v>39</v>
      </c>
      <c r="B50" s="6" t="s">
        <v>38</v>
      </c>
      <c r="C50" s="11"/>
      <c r="D50" s="11"/>
      <c r="E50" s="11"/>
      <c r="F50" s="11"/>
      <c r="G50" s="7" t="s">
        <v>39</v>
      </c>
    </row>
    <row r="52" spans="1:7" x14ac:dyDescent="0.45">
      <c r="B52" s="22"/>
      <c r="C52" s="22"/>
      <c r="D52" s="22"/>
      <c r="E52" s="22"/>
      <c r="F52" s="22"/>
    </row>
  </sheetData>
  <mergeCells count="11">
    <mergeCell ref="I15:M15"/>
    <mergeCell ref="O10:P10"/>
    <mergeCell ref="I11:I12"/>
    <mergeCell ref="J11:J12"/>
    <mergeCell ref="K11:M11"/>
    <mergeCell ref="A1:E1"/>
    <mergeCell ref="A21:G21"/>
    <mergeCell ref="A42:G42"/>
    <mergeCell ref="I2:K2"/>
    <mergeCell ref="M2:N2"/>
    <mergeCell ref="I10:M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嘉昭</dc:creator>
  <cp:lastModifiedBy>beerk</cp:lastModifiedBy>
  <dcterms:created xsi:type="dcterms:W3CDTF">2020-02-25T22:33:23Z</dcterms:created>
  <dcterms:modified xsi:type="dcterms:W3CDTF">2020-05-08T01:15:21Z</dcterms:modified>
</cp:coreProperties>
</file>